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os\Desktop\INSTRUCTIVOS 24\SUPERIOR\ANEXOS\"/>
    </mc:Choice>
  </mc:AlternateContent>
  <bookViews>
    <workbookView xWindow="0" yWindow="495" windowWidth="28800" windowHeight="16155"/>
  </bookViews>
  <sheets>
    <sheet name="PERTINENCIA " sheetId="1" r:id="rId1"/>
    <sheet name="COEPE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3" l="1"/>
  <c r="G30" i="3" s="1"/>
  <c r="H35" i="3"/>
  <c r="F35" i="3"/>
  <c r="E29" i="3"/>
  <c r="G21" i="3" s="1"/>
  <c r="I21" i="3" s="1"/>
  <c r="E18" i="3"/>
  <c r="G4" i="3" l="1"/>
  <c r="G35" i="3" s="1"/>
  <c r="I30" i="3"/>
  <c r="I5" i="3" l="1"/>
  <c r="I35" i="3"/>
</calcChain>
</file>

<file path=xl/sharedStrings.xml><?xml version="1.0" encoding="utf-8"?>
<sst xmlns="http://schemas.openxmlformats.org/spreadsheetml/2006/main" count="70" uniqueCount="68">
  <si>
    <t>ASPECTOS A EVALUAR</t>
  </si>
  <si>
    <t>INSTRUCCIONES</t>
  </si>
  <si>
    <t>DEMANDA LABORAL</t>
  </si>
  <si>
    <t>DEMANDA PRESENTE Y FUTURA DE EMPLEALBILIDAD DEL PE PROPUESTO</t>
  </si>
  <si>
    <t>ESTUDIO DE MERCADO LABORAL</t>
  </si>
  <si>
    <t xml:space="preserve">CONCORDANCIA DEL PERFIL DE EGRESO CON EL SECTOR EMPLEADOR </t>
  </si>
  <si>
    <t>SALARIOS Y PUESTOS DE LOS EGRESADOS</t>
  </si>
  <si>
    <t>OFERTA EDUCATIVA DE LA IES</t>
  </si>
  <si>
    <t>EGRESO DE LAS IEMS DE LA ZONA DE INFLUENCIA</t>
  </si>
  <si>
    <t>EGRESO DE LAS IES DE LA ZONA DE INFLUENCIA</t>
  </si>
  <si>
    <t>DEMANDA ESTIMADA DEL PE EVALUADO</t>
  </si>
  <si>
    <t>CAPACIDAD DE LA IES PARA OFERTAR EL P.E.</t>
  </si>
  <si>
    <t>AFINIDAD DEL PE CON EL PERFIL PROFESIONAL DE LA IES</t>
  </si>
  <si>
    <t>PERTINENCIA ACADÉMICA DEL P.E.</t>
  </si>
  <si>
    <t>PERTINENCIA DEL PERFIL DE EGRESO</t>
  </si>
  <si>
    <t>ANÁLSIS SITUACIONAL DE TRABAJO</t>
  </si>
  <si>
    <t xml:space="preserve">LA DEMANDA ESTIMADA, MINIMA, MEDIA, POTENCIAL Y MÁXIMA DE INGRESO DEL P.E. </t>
  </si>
  <si>
    <t>CAPACIDADES DE VICULACIÓN DEL SECTOR EMPLEADOR PARA CON EL P.E.</t>
  </si>
  <si>
    <t>MATRÍCULA AFIN AL PE EN LA ZONA DE INFLUENCIA</t>
  </si>
  <si>
    <t>INFRAESTRUCTURA ACADÉMICA PARA EL P.E.</t>
  </si>
  <si>
    <r>
      <t>ESTADÍSTICA OFICIAL SOBRE PUESTOS Y SALARIOS DE LOS EGRESADOS EN EL SECTOR EMPLEADOR DEL PE.</t>
    </r>
    <r>
      <rPr>
        <sz val="10"/>
        <color rgb="FF00B0F0"/>
        <rFont val="Arial"/>
        <family val="2"/>
      </rPr>
      <t xml:space="preserve"> </t>
    </r>
  </si>
  <si>
    <t>ESTADÍSTICA BÁSICA DE LA IES</t>
  </si>
  <si>
    <t>ESTUDIO</t>
  </si>
  <si>
    <t>Valor Máximo</t>
  </si>
  <si>
    <t>Valor del Programa Educativo</t>
  </si>
  <si>
    <t>Objetivo General del PE</t>
  </si>
  <si>
    <t>Perfil de Ingreso y Egreso</t>
  </si>
  <si>
    <t>Plan de Estudios</t>
  </si>
  <si>
    <t>Mapa Curricular</t>
  </si>
  <si>
    <t>Programas de Estudio</t>
  </si>
  <si>
    <t>Bibliografía</t>
  </si>
  <si>
    <t>Expediente de docentes</t>
  </si>
  <si>
    <t>Créditos       totales</t>
  </si>
  <si>
    <t>Horas con conducción docente</t>
  </si>
  <si>
    <t>Horas Independientes</t>
  </si>
  <si>
    <r>
      <t>* Posgrado (líneas de Investigación)</t>
    </r>
    <r>
      <rPr>
        <b/>
        <sz val="11"/>
        <color rgb="FF000000"/>
        <rFont val="Arial"/>
        <family val="2"/>
      </rPr>
      <t xml:space="preserve"> </t>
    </r>
  </si>
  <si>
    <t>** Programas Educativos de la Salud CIEFRHUS (Dictamen favorable)</t>
  </si>
  <si>
    <t xml:space="preserve">SUBTOTAL </t>
  </si>
  <si>
    <t>* Aplica solo para programas de Posgrado</t>
  </si>
  <si>
    <t>** Carreras afines para el área de Salud</t>
  </si>
  <si>
    <t>Inspección física</t>
  </si>
  <si>
    <t xml:space="preserve">Normatividad aplicable y de Dictamen de Protección Civil  </t>
  </si>
  <si>
    <t>Dimensiones y equipamiento de espacios físicos (aula)</t>
  </si>
  <si>
    <t>Dimensiones y equipamiento de espacios físicos 
(laboratorios, instalaciones, etc.)</t>
  </si>
  <si>
    <t>Equipamiento especializado requerido por el PE</t>
  </si>
  <si>
    <t>Equipo de Computo</t>
  </si>
  <si>
    <t>Software y Hardware General y Especializado</t>
  </si>
  <si>
    <t xml:space="preserve">Centro de Información (Biblioteca) </t>
  </si>
  <si>
    <t>Pertinencia</t>
  </si>
  <si>
    <t>Demanda Laboral</t>
  </si>
  <si>
    <t>Oferta Educativa de la IES</t>
  </si>
  <si>
    <t>Capacidad de la IES para ofertar el PE</t>
  </si>
  <si>
    <t>Pertinencia académica del PE</t>
  </si>
  <si>
    <t>Institución
Nombre del Programa Educativo</t>
  </si>
  <si>
    <t>Planes y Programas</t>
  </si>
  <si>
    <t xml:space="preserve">Tabla COEPES 
Realizada por la Subsecretaria de Educación Media y Superior :  Evaluación de Programas Educativos </t>
  </si>
  <si>
    <t>Grados académicos de docentes</t>
  </si>
  <si>
    <t xml:space="preserve">INFORMAR ESTADÍSTICAS OFICIALES Y/O  INFORMES SECTORIALES  DE LA DEMANDA LABORAL EN EL SECTOR ECONÓMICO EN EL QUE IMPACTE EL PE </t>
  </si>
  <si>
    <t xml:space="preserve">INFORMACIÓN TÉCNICA ESPECIFICA DE LAS EMPRESAS Y ENTIDADES DEL SECTOR PRODUCTIVO DEL ENTORNO, QUE DEMUESTRE LA CONCORDANCIA DEL PERFIL DE EGRESO DEL P.E. PARA DEFINIR O DESCRIBIR LAS  NECESIDADES DE EMPLEABILIDAD O AUTO EMPLEABILIDAD DESDE LA DEFINICIÓN DEL PROPIO PERFIL DE EGRESO.  PARTIENDO DEL PERFIL DE EGRESO DESCRIBIR. LAS ACTIVIDADES PROFESIONALES QUE PUEDAN DESARROLLAR O ATENDER </t>
  </si>
  <si>
    <t>INFORME SOBRE LA CAPACIDAD DEL SECTOR PARA ESTABLECER; CONVENIOS, ESTADÍAS, ESTANCIAS, RESIDENCIAS, PRÁCTICAS PROFESIONALES, VISTAS Y DEMAS ACTIVIDADES DE VICULACIÓN. EVIDENCIAS DE CONVENIOS, LISTADOS DE EMPRESAS VINCULADAS Y/O CARTA DE INTENCIÓN PARA EL DESARROLLO DE ACTIVIDADES DE VINCULACIÓN</t>
  </si>
  <si>
    <t>NÚMERO DE IEMS,  MATRÍCULA Y EGRESO DE LA ZONA DE INFLUENCIA. CONSULTAR ESTADÍSTICAS DEL ESTADO DE COAHUILA (SECRETARÍA DE EDUCACIÓN)</t>
  </si>
  <si>
    <t>NÚMERO DE IES,  MATRÍCULA Y EGRESO DE LA ZONA DE INFLUENCIA. CONSULTAR ESTADÍSTICAS DEL ESTADO DE COAHUILA (SECRETARÍA DE EDUCACIÓN)</t>
  </si>
  <si>
    <t>NÚMERO DE ESTUDIANTES EN PROGRAMAS EDUCATIVOS  AFINES AL EVALUADO DE LA ZONA DE INFLUENCIA Y/O LISTADO DETALLADO DE IES QUE OFERTAN EL PE PROPUESTO</t>
  </si>
  <si>
    <t>ESTUDIO DE OFERTA EDUCATIVA EN LA ZONA DE INFLUENCIA</t>
  </si>
  <si>
    <t>RRHH, LABORATORIOS, AULAS, EQUIPAMIENTO. EN CASO EN MODALIDAD NO ESCOLARIZADA O MIXTA PROPORCIONAR TODOS LOS DATOS DE LA PLATAFORMA, MANUALES  PARA ROLES DE ADMINISTRADOR, DOCENTES Y ESTUDIANTES Y LAS  CLAVES DE ACCESO</t>
  </si>
  <si>
    <t>CULTURA ORGANIZACIONAL Y OFERTA EDUCATIVA ACTUAL DE LA I.E.S.</t>
  </si>
  <si>
    <t xml:space="preserve">ENCUADRE DE LOS ATRIBUTOS QUE HABRAN DE DESARROLLAR LOS ESTUDIANTES  CON  LAS ASIGNATURAS DEL PLAN DE ESTUDIOS
TABLA CON LAS ASIGANATURAS -  HABILIDADES DECLARADAS EN EL PERFIL DE EGRESO - IMPACTO </t>
  </si>
  <si>
    <t xml:space="preserve">TABLA DE PERTINENCIA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</si>
</sst>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entury Gothic"/>
      <family val="2"/>
    </font>
    <font>
      <b/>
      <sz val="11"/>
      <color rgb="FF000000"/>
      <name val="Arial"/>
      <family val="2"/>
    </font>
    <font>
      <sz val="22"/>
      <color theme="1"/>
      <name val="Calibri"/>
      <family val="2"/>
      <scheme val="minor"/>
    </font>
    <font>
      <sz val="18"/>
      <color theme="1"/>
      <name val="Calibri"/>
      <family val="2"/>
    </font>
    <font>
      <sz val="11"/>
      <color rgb="FF000000"/>
      <name val="Arial"/>
      <family val="2"/>
    </font>
    <font>
      <sz val="2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name val="Arial"/>
      <family val="2"/>
    </font>
    <font>
      <i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12" fillId="0" borderId="19" xfId="0" applyFont="1" applyBorder="1" applyAlignment="1">
      <alignment horizontal="center" vertical="center" wrapText="1" readingOrder="1"/>
    </xf>
    <xf numFmtId="0" fontId="14" fillId="0" borderId="0" xfId="0" applyFont="1"/>
    <xf numFmtId="0" fontId="9" fillId="5" borderId="19" xfId="0" applyFont="1" applyFill="1" applyBorder="1" applyAlignment="1">
      <alignment horizontal="center" vertical="center" wrapText="1" readingOrder="1"/>
    </xf>
    <xf numFmtId="0" fontId="12" fillId="0" borderId="23" xfId="0" applyFont="1" applyBorder="1" applyAlignment="1">
      <alignment horizontal="center" vertical="center" wrapText="1" readingOrder="1"/>
    </xf>
    <xf numFmtId="0" fontId="13" fillId="5" borderId="0" xfId="0" applyFont="1" applyFill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9" fontId="16" fillId="5" borderId="0" xfId="0" applyNumberFormat="1" applyFont="1" applyFill="1" applyAlignment="1">
      <alignment horizontal="center" vertical="center"/>
    </xf>
    <xf numFmtId="0" fontId="9" fillId="0" borderId="31" xfId="0" applyFont="1" applyBorder="1" applyAlignment="1">
      <alignment horizontal="center" vertical="center" wrapText="1" readingOrder="1"/>
    </xf>
    <xf numFmtId="0" fontId="9" fillId="5" borderId="23" xfId="0" applyFont="1" applyFill="1" applyBorder="1" applyAlignment="1">
      <alignment horizontal="center" vertical="center" wrapText="1" readingOrder="1"/>
    </xf>
    <xf numFmtId="0" fontId="9" fillId="5" borderId="16" xfId="0" applyFont="1" applyFill="1" applyBorder="1" applyAlignment="1">
      <alignment horizontal="center" vertical="center" wrapText="1" readingOrder="1"/>
    </xf>
    <xf numFmtId="9" fontId="15" fillId="4" borderId="1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 readingOrder="1"/>
    </xf>
    <xf numFmtId="0" fontId="19" fillId="6" borderId="31" xfId="0" applyFont="1" applyFill="1" applyBorder="1" applyAlignment="1">
      <alignment horizontal="center" vertical="center" wrapText="1" readingOrder="1"/>
    </xf>
    <xf numFmtId="9" fontId="10" fillId="4" borderId="32" xfId="0" applyNumberFormat="1" applyFont="1" applyFill="1" applyBorder="1" applyAlignment="1">
      <alignment horizontal="center" vertical="center"/>
    </xf>
    <xf numFmtId="9" fontId="10" fillId="4" borderId="17" xfId="0" applyNumberFormat="1" applyFont="1" applyFill="1" applyBorder="1" applyAlignment="1">
      <alignment horizontal="center" vertical="center"/>
    </xf>
    <xf numFmtId="9" fontId="10" fillId="4" borderId="24" xfId="0" applyNumberFormat="1" applyFont="1" applyFill="1" applyBorder="1" applyAlignment="1">
      <alignment horizontal="center" vertical="center"/>
    </xf>
    <xf numFmtId="9" fontId="11" fillId="0" borderId="33" xfId="0" applyNumberFormat="1" applyFont="1" applyBorder="1" applyAlignment="1">
      <alignment horizontal="center" vertical="center" wrapText="1" readingOrder="1"/>
    </xf>
    <xf numFmtId="9" fontId="11" fillId="0" borderId="20" xfId="0" applyNumberFormat="1" applyFont="1" applyBorder="1" applyAlignment="1">
      <alignment horizontal="center" vertical="center" wrapText="1" readingOrder="1"/>
    </xf>
    <xf numFmtId="9" fontId="11" fillId="0" borderId="25" xfId="0" applyNumberFormat="1" applyFont="1" applyBorder="1" applyAlignment="1">
      <alignment horizontal="center" vertical="center" wrapText="1" readingOrder="1"/>
    </xf>
    <xf numFmtId="0" fontId="12" fillId="0" borderId="18" xfId="0" applyFont="1" applyBorder="1" applyAlignment="1">
      <alignment horizontal="right" vertical="center" wrapText="1" readingOrder="1"/>
    </xf>
    <xf numFmtId="0" fontId="12" fillId="0" borderId="19" xfId="0" applyFont="1" applyBorder="1" applyAlignment="1">
      <alignment horizontal="right" vertical="center" wrapText="1" readingOrder="1"/>
    </xf>
    <xf numFmtId="9" fontId="13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13" fillId="5" borderId="21" xfId="0" applyNumberFormat="1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right" vertical="center" wrapText="1" readingOrder="1"/>
    </xf>
    <xf numFmtId="0" fontId="9" fillId="5" borderId="19" xfId="0" applyFont="1" applyFill="1" applyBorder="1" applyAlignment="1">
      <alignment horizontal="right" vertical="center" wrapText="1" readingOrder="1"/>
    </xf>
    <xf numFmtId="0" fontId="18" fillId="0" borderId="18" xfId="0" applyFont="1" applyBorder="1" applyAlignment="1">
      <alignment horizontal="right" vertical="center" wrapText="1" readingOrder="1"/>
    </xf>
    <xf numFmtId="0" fontId="18" fillId="0" borderId="19" xfId="0" applyFont="1" applyBorder="1" applyAlignment="1">
      <alignment horizontal="right" vertical="center" wrapText="1" readingOrder="1"/>
    </xf>
    <xf numFmtId="0" fontId="18" fillId="0" borderId="22" xfId="0" applyFont="1" applyBorder="1" applyAlignment="1">
      <alignment horizontal="right" vertical="center" wrapText="1" readingOrder="1"/>
    </xf>
    <xf numFmtId="0" fontId="18" fillId="0" borderId="23" xfId="0" applyFont="1" applyBorder="1" applyAlignment="1">
      <alignment horizontal="right" vertical="center" wrapText="1" readingOrder="1"/>
    </xf>
    <xf numFmtId="9" fontId="10" fillId="4" borderId="34" xfId="0" applyNumberFormat="1" applyFont="1" applyFill="1" applyBorder="1" applyAlignment="1">
      <alignment horizontal="center" vertical="center"/>
    </xf>
    <xf numFmtId="9" fontId="10" fillId="4" borderId="26" xfId="0" applyNumberFormat="1" applyFont="1" applyFill="1" applyBorder="1" applyAlignment="1">
      <alignment horizontal="center" vertical="center"/>
    </xf>
    <xf numFmtId="9" fontId="10" fillId="4" borderId="37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right" vertical="center" wrapText="1" readingOrder="1"/>
    </xf>
    <xf numFmtId="0" fontId="9" fillId="5" borderId="23" xfId="0" applyFont="1" applyFill="1" applyBorder="1" applyAlignment="1">
      <alignment horizontal="right" vertical="center" wrapText="1" readingOrder="1"/>
    </xf>
    <xf numFmtId="0" fontId="12" fillId="0" borderId="36" xfId="0" applyFont="1" applyBorder="1" applyAlignment="1">
      <alignment horizontal="right" vertical="center" wrapText="1" readingOrder="1"/>
    </xf>
    <xf numFmtId="0" fontId="12" fillId="0" borderId="28" xfId="0" applyFont="1" applyBorder="1" applyAlignment="1">
      <alignment horizontal="right" vertical="center" wrapText="1" readingOrder="1"/>
    </xf>
    <xf numFmtId="0" fontId="12" fillId="0" borderId="29" xfId="0" applyFont="1" applyBorder="1" applyAlignment="1">
      <alignment horizontal="right" vertical="center" wrapText="1" readingOrder="1"/>
    </xf>
    <xf numFmtId="9" fontId="11" fillId="0" borderId="35" xfId="0" applyNumberFormat="1" applyFont="1" applyBorder="1" applyAlignment="1">
      <alignment horizontal="center" vertical="center" wrapText="1" readingOrder="1"/>
    </xf>
    <xf numFmtId="9" fontId="11" fillId="0" borderId="27" xfId="0" applyNumberFormat="1" applyFont="1" applyBorder="1" applyAlignment="1">
      <alignment horizontal="center" vertical="center" wrapText="1" readingOrder="1"/>
    </xf>
    <xf numFmtId="9" fontId="11" fillId="0" borderId="38" xfId="0" applyNumberFormat="1" applyFont="1" applyBorder="1" applyAlignment="1">
      <alignment horizontal="center" vertical="center" wrapText="1" readingOrder="1"/>
    </xf>
    <xf numFmtId="0" fontId="12" fillId="0" borderId="22" xfId="0" applyFont="1" applyBorder="1" applyAlignment="1">
      <alignment horizontal="right" vertical="center" wrapText="1" readingOrder="1"/>
    </xf>
    <xf numFmtId="0" fontId="12" fillId="0" borderId="23" xfId="0" applyFont="1" applyBorder="1" applyAlignment="1">
      <alignment horizontal="right" vertical="center" wrapText="1" readingOrder="1"/>
    </xf>
    <xf numFmtId="0" fontId="9" fillId="5" borderId="16" xfId="0" applyFont="1" applyFill="1" applyBorder="1" applyAlignment="1">
      <alignment horizontal="right" vertical="center" wrapText="1" readingOrder="1"/>
    </xf>
    <xf numFmtId="9" fontId="10" fillId="4" borderId="31" xfId="0" applyNumberFormat="1" applyFont="1" applyFill="1" applyBorder="1" applyAlignment="1">
      <alignment horizontal="center" vertical="center"/>
    </xf>
    <xf numFmtId="9" fontId="10" fillId="4" borderId="19" xfId="0" applyNumberFormat="1" applyFont="1" applyFill="1" applyBorder="1" applyAlignment="1">
      <alignment horizontal="center" vertical="center"/>
    </xf>
    <xf numFmtId="9" fontId="10" fillId="4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topLeftCell="A16" zoomScale="109" zoomScaleNormal="176" workbookViewId="0">
      <selection activeCell="A20" sqref="A20:XFD20"/>
    </sheetView>
  </sheetViews>
  <sheetFormatPr baseColWidth="10" defaultRowHeight="15.75" x14ac:dyDescent="0.25"/>
  <cols>
    <col min="1" max="1" width="1.625" customWidth="1"/>
    <col min="2" max="2" width="33" customWidth="1"/>
    <col min="3" max="3" width="113.625" customWidth="1"/>
    <col min="4" max="4" width="23.125" customWidth="1"/>
  </cols>
  <sheetData>
    <row r="1" spans="1:4" ht="16.5" thickBot="1" x14ac:dyDescent="0.3"/>
    <row r="2" spans="1:4" ht="24.95" customHeight="1" thickBot="1" x14ac:dyDescent="0.3">
      <c r="B2" s="27" t="s">
        <v>67</v>
      </c>
      <c r="C2" s="28"/>
      <c r="D2" s="29"/>
    </row>
    <row r="3" spans="1:4" ht="16.5" thickBot="1" x14ac:dyDescent="0.3"/>
    <row r="4" spans="1:4" ht="16.5" thickBot="1" x14ac:dyDescent="0.3">
      <c r="A4" s="1"/>
      <c r="B4" s="8" t="s">
        <v>0</v>
      </c>
      <c r="C4" s="9" t="s">
        <v>1</v>
      </c>
      <c r="D4" s="9" t="s">
        <v>22</v>
      </c>
    </row>
    <row r="5" spans="1:4" ht="16.5" thickBot="1" x14ac:dyDescent="0.3">
      <c r="A5" s="1"/>
    </row>
    <row r="6" spans="1:4" ht="18.75" thickBot="1" x14ac:dyDescent="0.3">
      <c r="B6" s="35" t="s">
        <v>2</v>
      </c>
      <c r="C6" s="36"/>
      <c r="D6" s="37"/>
    </row>
    <row r="7" spans="1:4" ht="35.1" customHeight="1" thickBot="1" x14ac:dyDescent="0.3">
      <c r="B7" s="2" t="s">
        <v>3</v>
      </c>
      <c r="C7" s="3" t="s">
        <v>57</v>
      </c>
      <c r="D7" s="30" t="s">
        <v>4</v>
      </c>
    </row>
    <row r="8" spans="1:4" ht="75.95" customHeight="1" thickBot="1" x14ac:dyDescent="0.3">
      <c r="B8" s="2" t="s">
        <v>5</v>
      </c>
      <c r="C8" s="24" t="s">
        <v>58</v>
      </c>
      <c r="D8" s="38"/>
    </row>
    <row r="9" spans="1:4" ht="35.1" customHeight="1" thickBot="1" x14ac:dyDescent="0.3">
      <c r="B9" s="2" t="s">
        <v>6</v>
      </c>
      <c r="C9" s="3" t="s">
        <v>20</v>
      </c>
      <c r="D9" s="38"/>
    </row>
    <row r="10" spans="1:4" ht="62.1" customHeight="1" thickBot="1" x14ac:dyDescent="0.3">
      <c r="B10" s="4" t="s">
        <v>17</v>
      </c>
      <c r="C10" s="5" t="s">
        <v>59</v>
      </c>
      <c r="D10" s="31"/>
    </row>
    <row r="11" spans="1:4" ht="21.75" thickBot="1" x14ac:dyDescent="0.4">
      <c r="A11" s="6"/>
      <c r="B11" s="35" t="s">
        <v>7</v>
      </c>
      <c r="C11" s="36"/>
      <c r="D11" s="37"/>
    </row>
    <row r="12" spans="1:4" ht="35.1" customHeight="1" thickBot="1" x14ac:dyDescent="0.3">
      <c r="B12" s="2" t="s">
        <v>8</v>
      </c>
      <c r="C12" s="3" t="s">
        <v>60</v>
      </c>
      <c r="D12" s="30" t="s">
        <v>63</v>
      </c>
    </row>
    <row r="13" spans="1:4" ht="35.1" customHeight="1" thickBot="1" x14ac:dyDescent="0.3">
      <c r="B13" s="2" t="s">
        <v>9</v>
      </c>
      <c r="C13" s="3" t="s">
        <v>61</v>
      </c>
      <c r="D13" s="38"/>
    </row>
    <row r="14" spans="1:4" ht="35.1" customHeight="1" thickBot="1" x14ac:dyDescent="0.3">
      <c r="B14" s="2" t="s">
        <v>18</v>
      </c>
      <c r="C14" s="3" t="s">
        <v>62</v>
      </c>
      <c r="D14" s="38"/>
    </row>
    <row r="15" spans="1:4" ht="35.1" customHeight="1" thickBot="1" x14ac:dyDescent="0.3">
      <c r="B15" s="4" t="s">
        <v>10</v>
      </c>
      <c r="C15" s="5" t="s">
        <v>16</v>
      </c>
      <c r="D15" s="31"/>
    </row>
    <row r="16" spans="1:4" ht="21.75" thickBot="1" x14ac:dyDescent="0.4">
      <c r="A16" s="6"/>
      <c r="B16" s="35" t="s">
        <v>11</v>
      </c>
      <c r="C16" s="36"/>
      <c r="D16" s="37"/>
    </row>
    <row r="17" spans="1:4" ht="44.1" customHeight="1" thickBot="1" x14ac:dyDescent="0.3">
      <c r="B17" s="25" t="s">
        <v>19</v>
      </c>
      <c r="C17" s="26" t="s">
        <v>64</v>
      </c>
      <c r="D17" s="30" t="s">
        <v>21</v>
      </c>
    </row>
    <row r="18" spans="1:4" ht="35.1" customHeight="1" thickBot="1" x14ac:dyDescent="0.3">
      <c r="B18" s="2" t="s">
        <v>12</v>
      </c>
      <c r="C18" s="3" t="s">
        <v>65</v>
      </c>
      <c r="D18" s="31"/>
    </row>
    <row r="19" spans="1:4" ht="21.75" thickBot="1" x14ac:dyDescent="0.4">
      <c r="A19" s="6"/>
      <c r="B19" s="32" t="s">
        <v>13</v>
      </c>
      <c r="C19" s="33"/>
      <c r="D19" s="34"/>
    </row>
    <row r="20" spans="1:4" ht="45.95" customHeight="1" thickBot="1" x14ac:dyDescent="0.3">
      <c r="B20" s="2" t="s">
        <v>14</v>
      </c>
      <c r="C20" s="3" t="s">
        <v>66</v>
      </c>
      <c r="D20" s="7" t="s">
        <v>15</v>
      </c>
    </row>
  </sheetData>
  <mergeCells count="8">
    <mergeCell ref="B2:D2"/>
    <mergeCell ref="D17:D18"/>
    <mergeCell ref="B19:D19"/>
    <mergeCell ref="B6:D6"/>
    <mergeCell ref="D7:D10"/>
    <mergeCell ref="B11:D11"/>
    <mergeCell ref="D12:D15"/>
    <mergeCell ref="B16:D16"/>
  </mergeCells>
  <pageMargins left="0.7" right="0.7" top="0.75" bottom="0.75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zoomScale="81" workbookViewId="0">
      <selection activeCell="O11" sqref="O11"/>
    </sheetView>
  </sheetViews>
  <sheetFormatPr baseColWidth="10" defaultRowHeight="15.75" x14ac:dyDescent="0.25"/>
  <cols>
    <col min="4" max="4" width="28" customWidth="1"/>
    <col min="5" max="5" width="8.375" style="10" customWidth="1"/>
    <col min="6" max="6" width="11" customWidth="1"/>
    <col min="7" max="7" width="18.875" customWidth="1"/>
    <col min="8" max="8" width="8" hidden="1" customWidth="1"/>
    <col min="9" max="9" width="0" hidden="1" customWidth="1"/>
    <col min="10" max="10" width="18.875" customWidth="1"/>
  </cols>
  <sheetData>
    <row r="1" spans="2:10" ht="15" customHeight="1" thickBot="1" x14ac:dyDescent="0.3"/>
    <row r="2" spans="2:10" ht="69.95" customHeight="1" thickBot="1" x14ac:dyDescent="0.3">
      <c r="B2" s="39" t="s">
        <v>55</v>
      </c>
      <c r="C2" s="40"/>
      <c r="D2" s="40"/>
      <c r="E2" s="40"/>
      <c r="F2" s="40"/>
      <c r="G2" s="41"/>
    </row>
    <row r="3" spans="2:10" ht="62.25" customHeight="1" thickBot="1" x14ac:dyDescent="0.3">
      <c r="B3" s="42" t="s">
        <v>53</v>
      </c>
      <c r="C3" s="43"/>
      <c r="D3" s="43"/>
      <c r="E3" s="44"/>
      <c r="F3" s="11" t="s">
        <v>23</v>
      </c>
      <c r="G3" s="12" t="s">
        <v>24</v>
      </c>
    </row>
    <row r="4" spans="2:10" ht="30" customHeight="1" x14ac:dyDescent="0.25">
      <c r="B4" s="45" t="s">
        <v>54</v>
      </c>
      <c r="C4" s="46"/>
      <c r="D4" s="46"/>
      <c r="E4" s="20"/>
      <c r="F4" s="47">
        <v>0.2</v>
      </c>
      <c r="G4" s="50">
        <f>(E18/13)*0.2</f>
        <v>0.2</v>
      </c>
    </row>
    <row r="5" spans="2:10" ht="14.1" customHeight="1" x14ac:dyDescent="0.25">
      <c r="B5" s="53" t="s">
        <v>25</v>
      </c>
      <c r="C5" s="54"/>
      <c r="D5" s="54"/>
      <c r="E5" s="13">
        <v>1</v>
      </c>
      <c r="F5" s="48"/>
      <c r="G5" s="51"/>
      <c r="H5" s="55">
        <v>0.2</v>
      </c>
      <c r="I5" s="57">
        <f>G4*H5</f>
        <v>4.0000000000000008E-2</v>
      </c>
    </row>
    <row r="6" spans="2:10" ht="14.1" customHeight="1" x14ac:dyDescent="0.25">
      <c r="B6" s="53" t="s">
        <v>26</v>
      </c>
      <c r="C6" s="54"/>
      <c r="D6" s="54"/>
      <c r="E6" s="13">
        <v>1</v>
      </c>
      <c r="F6" s="48"/>
      <c r="G6" s="51"/>
      <c r="H6" s="56"/>
      <c r="I6" s="58"/>
    </row>
    <row r="7" spans="2:10" ht="14.1" customHeight="1" x14ac:dyDescent="0.25">
      <c r="B7" s="53" t="s">
        <v>27</v>
      </c>
      <c r="C7" s="54"/>
      <c r="D7" s="54"/>
      <c r="E7" s="13">
        <v>1</v>
      </c>
      <c r="F7" s="48"/>
      <c r="G7" s="51"/>
      <c r="H7" s="56"/>
      <c r="I7" s="58"/>
    </row>
    <row r="8" spans="2:10" ht="14.1" customHeight="1" x14ac:dyDescent="0.25">
      <c r="B8" s="53" t="s">
        <v>28</v>
      </c>
      <c r="C8" s="54"/>
      <c r="D8" s="54"/>
      <c r="E8" s="13">
        <v>1</v>
      </c>
      <c r="F8" s="48"/>
      <c r="G8" s="51"/>
      <c r="H8" s="56"/>
      <c r="I8" s="58"/>
    </row>
    <row r="9" spans="2:10" ht="14.1" customHeight="1" x14ac:dyDescent="0.25">
      <c r="B9" s="53" t="s">
        <v>29</v>
      </c>
      <c r="C9" s="54"/>
      <c r="D9" s="54"/>
      <c r="E9" s="13">
        <v>1</v>
      </c>
      <c r="F9" s="48"/>
      <c r="G9" s="51"/>
      <c r="H9" s="56"/>
      <c r="I9" s="58"/>
    </row>
    <row r="10" spans="2:10" ht="14.1" customHeight="1" x14ac:dyDescent="0.25">
      <c r="B10" s="53" t="s">
        <v>30</v>
      </c>
      <c r="C10" s="54"/>
      <c r="D10" s="54"/>
      <c r="E10" s="13">
        <v>1</v>
      </c>
      <c r="F10" s="48"/>
      <c r="G10" s="51"/>
      <c r="H10" s="56"/>
      <c r="I10" s="58"/>
    </row>
    <row r="11" spans="2:10" ht="14.1" customHeight="1" x14ac:dyDescent="0.25">
      <c r="B11" s="53" t="s">
        <v>31</v>
      </c>
      <c r="C11" s="54"/>
      <c r="D11" s="54"/>
      <c r="E11" s="13">
        <v>1</v>
      </c>
      <c r="F11" s="48"/>
      <c r="G11" s="51"/>
      <c r="H11" s="56"/>
      <c r="I11" s="58"/>
    </row>
    <row r="12" spans="2:10" ht="14.1" customHeight="1" x14ac:dyDescent="0.25">
      <c r="B12" s="53" t="s">
        <v>56</v>
      </c>
      <c r="C12" s="54"/>
      <c r="D12" s="54"/>
      <c r="E12" s="13">
        <v>1</v>
      </c>
      <c r="F12" s="48"/>
      <c r="G12" s="51"/>
      <c r="H12" s="56"/>
      <c r="I12" s="58"/>
    </row>
    <row r="13" spans="2:10" ht="14.1" customHeight="1" x14ac:dyDescent="0.25">
      <c r="B13" s="53" t="s">
        <v>32</v>
      </c>
      <c r="C13" s="54"/>
      <c r="D13" s="54"/>
      <c r="E13" s="13">
        <v>1</v>
      </c>
      <c r="F13" s="48"/>
      <c r="G13" s="51"/>
      <c r="H13" s="56"/>
      <c r="I13" s="58"/>
      <c r="J13" s="14"/>
    </row>
    <row r="14" spans="2:10" ht="14.1" customHeight="1" x14ac:dyDescent="0.25">
      <c r="B14" s="53" t="s">
        <v>33</v>
      </c>
      <c r="C14" s="54"/>
      <c r="D14" s="54"/>
      <c r="E14" s="13">
        <v>1</v>
      </c>
      <c r="F14" s="48"/>
      <c r="G14" s="51"/>
      <c r="H14" s="56"/>
      <c r="I14" s="58"/>
    </row>
    <row r="15" spans="2:10" ht="14.1" customHeight="1" x14ac:dyDescent="0.25">
      <c r="B15" s="53" t="s">
        <v>34</v>
      </c>
      <c r="C15" s="54"/>
      <c r="D15" s="54"/>
      <c r="E15" s="13">
        <v>1</v>
      </c>
      <c r="F15" s="48"/>
      <c r="G15" s="51"/>
      <c r="H15" s="56"/>
      <c r="I15" s="58"/>
    </row>
    <row r="16" spans="2:10" ht="14.1" customHeight="1" x14ac:dyDescent="0.25">
      <c r="B16" s="53" t="s">
        <v>35</v>
      </c>
      <c r="C16" s="54"/>
      <c r="D16" s="54"/>
      <c r="E16" s="13">
        <v>1</v>
      </c>
      <c r="F16" s="48"/>
      <c r="G16" s="51"/>
      <c r="H16" s="56"/>
      <c r="I16" s="58"/>
    </row>
    <row r="17" spans="2:10" ht="14.1" customHeight="1" x14ac:dyDescent="0.25">
      <c r="B17" s="53" t="s">
        <v>36</v>
      </c>
      <c r="C17" s="54"/>
      <c r="D17" s="54"/>
      <c r="E17" s="13">
        <v>1</v>
      </c>
      <c r="F17" s="48"/>
      <c r="G17" s="51"/>
      <c r="H17" s="56"/>
      <c r="I17" s="58"/>
    </row>
    <row r="18" spans="2:10" ht="14.1" customHeight="1" x14ac:dyDescent="0.25">
      <c r="B18" s="59" t="s">
        <v>37</v>
      </c>
      <c r="C18" s="60"/>
      <c r="D18" s="60"/>
      <c r="E18" s="15">
        <f>SUM(E5:E17)</f>
        <v>13</v>
      </c>
      <c r="F18" s="48"/>
      <c r="G18" s="51"/>
      <c r="H18" s="56"/>
      <c r="I18" s="58"/>
    </row>
    <row r="19" spans="2:10" ht="14.1" customHeight="1" x14ac:dyDescent="0.25">
      <c r="B19" s="61" t="s">
        <v>38</v>
      </c>
      <c r="C19" s="62"/>
      <c r="D19" s="62"/>
      <c r="E19" s="13"/>
      <c r="F19" s="48"/>
      <c r="G19" s="51"/>
      <c r="H19" s="56"/>
      <c r="I19" s="58"/>
    </row>
    <row r="20" spans="2:10" ht="15.95" customHeight="1" thickBot="1" x14ac:dyDescent="0.3">
      <c r="B20" s="63" t="s">
        <v>39</v>
      </c>
      <c r="C20" s="64"/>
      <c r="D20" s="64"/>
      <c r="E20" s="16"/>
      <c r="F20" s="49"/>
      <c r="G20" s="52"/>
      <c r="H20" s="56"/>
      <c r="I20" s="58"/>
    </row>
    <row r="21" spans="2:10" ht="29.1" customHeight="1" x14ac:dyDescent="0.25">
      <c r="B21" s="45" t="s">
        <v>40</v>
      </c>
      <c r="C21" s="46"/>
      <c r="D21" s="46"/>
      <c r="E21" s="20"/>
      <c r="F21" s="65">
        <v>0.4</v>
      </c>
      <c r="G21" s="73">
        <f>(E29/7)*0.4</f>
        <v>0.4</v>
      </c>
      <c r="H21" s="55">
        <v>0.4</v>
      </c>
      <c r="I21" s="57">
        <f>G21*H21</f>
        <v>0.16000000000000003</v>
      </c>
    </row>
    <row r="22" spans="2:10" ht="14.1" customHeight="1" x14ac:dyDescent="0.25">
      <c r="B22" s="70" t="s">
        <v>41</v>
      </c>
      <c r="C22" s="71"/>
      <c r="D22" s="72"/>
      <c r="E22" s="13">
        <v>1</v>
      </c>
      <c r="F22" s="66"/>
      <c r="G22" s="74"/>
      <c r="H22" s="56"/>
      <c r="I22" s="58"/>
      <c r="J22" s="14"/>
    </row>
    <row r="23" spans="2:10" ht="14.1" customHeight="1" x14ac:dyDescent="0.25">
      <c r="B23" s="53" t="s">
        <v>42</v>
      </c>
      <c r="C23" s="54"/>
      <c r="D23" s="54"/>
      <c r="E23" s="13">
        <v>1</v>
      </c>
      <c r="F23" s="66"/>
      <c r="G23" s="74"/>
      <c r="H23" s="56"/>
      <c r="I23" s="58"/>
    </row>
    <row r="24" spans="2:10" ht="32.1" customHeight="1" x14ac:dyDescent="0.25">
      <c r="B24" s="53" t="s">
        <v>43</v>
      </c>
      <c r="C24" s="54"/>
      <c r="D24" s="54"/>
      <c r="E24" s="13">
        <v>1</v>
      </c>
      <c r="F24" s="66"/>
      <c r="G24" s="74"/>
      <c r="H24" s="56"/>
      <c r="I24" s="58"/>
    </row>
    <row r="25" spans="2:10" ht="14.1" customHeight="1" x14ac:dyDescent="0.25">
      <c r="B25" s="53" t="s">
        <v>44</v>
      </c>
      <c r="C25" s="54"/>
      <c r="D25" s="54"/>
      <c r="E25" s="13">
        <v>1</v>
      </c>
      <c r="F25" s="66"/>
      <c r="G25" s="74"/>
      <c r="H25" s="56"/>
      <c r="I25" s="58"/>
    </row>
    <row r="26" spans="2:10" ht="14.1" customHeight="1" x14ac:dyDescent="0.25">
      <c r="B26" s="53" t="s">
        <v>45</v>
      </c>
      <c r="C26" s="54"/>
      <c r="D26" s="54"/>
      <c r="E26" s="13">
        <v>1</v>
      </c>
      <c r="F26" s="66"/>
      <c r="G26" s="74"/>
      <c r="H26" s="56"/>
      <c r="I26" s="58"/>
    </row>
    <row r="27" spans="2:10" ht="14.1" customHeight="1" x14ac:dyDescent="0.25">
      <c r="B27" s="53" t="s">
        <v>46</v>
      </c>
      <c r="C27" s="54"/>
      <c r="D27" s="54"/>
      <c r="E27" s="13">
        <v>1</v>
      </c>
      <c r="F27" s="66"/>
      <c r="G27" s="74"/>
      <c r="H27" s="56"/>
      <c r="I27" s="58"/>
    </row>
    <row r="28" spans="2:10" ht="14.1" customHeight="1" x14ac:dyDescent="0.25">
      <c r="B28" s="53" t="s">
        <v>47</v>
      </c>
      <c r="C28" s="54"/>
      <c r="D28" s="54"/>
      <c r="E28" s="13">
        <v>1</v>
      </c>
      <c r="F28" s="66"/>
      <c r="G28" s="74"/>
      <c r="H28" s="56"/>
      <c r="I28" s="58"/>
    </row>
    <row r="29" spans="2:10" ht="14.1" customHeight="1" thickBot="1" x14ac:dyDescent="0.3">
      <c r="B29" s="68" t="s">
        <v>37</v>
      </c>
      <c r="C29" s="69"/>
      <c r="D29" s="69"/>
      <c r="E29" s="21">
        <f>SUM(E22:E28)</f>
        <v>7</v>
      </c>
      <c r="F29" s="67"/>
      <c r="G29" s="75"/>
      <c r="H29" s="17"/>
      <c r="I29" s="18"/>
    </row>
    <row r="30" spans="2:10" ht="30" customHeight="1" x14ac:dyDescent="0.25">
      <c r="B30" s="45" t="s">
        <v>48</v>
      </c>
      <c r="C30" s="46"/>
      <c r="D30" s="46"/>
      <c r="E30" s="20"/>
      <c r="F30" s="79">
        <v>0.4</v>
      </c>
      <c r="G30" s="50">
        <f>(E35/12)*0.4</f>
        <v>0.4</v>
      </c>
      <c r="H30" s="55">
        <v>0.4</v>
      </c>
      <c r="I30" s="57">
        <f>G30*H30</f>
        <v>0.16000000000000003</v>
      </c>
    </row>
    <row r="31" spans="2:10" ht="15.95" customHeight="1" x14ac:dyDescent="0.25">
      <c r="B31" s="53" t="s">
        <v>49</v>
      </c>
      <c r="C31" s="54"/>
      <c r="D31" s="54"/>
      <c r="E31" s="13">
        <v>4</v>
      </c>
      <c r="F31" s="80"/>
      <c r="G31" s="51"/>
      <c r="H31" s="56"/>
      <c r="I31" s="58"/>
    </row>
    <row r="32" spans="2:10" ht="15.95" customHeight="1" x14ac:dyDescent="0.25">
      <c r="B32" s="53" t="s">
        <v>50</v>
      </c>
      <c r="C32" s="54"/>
      <c r="D32" s="54"/>
      <c r="E32" s="13">
        <v>4</v>
      </c>
      <c r="F32" s="80"/>
      <c r="G32" s="51"/>
      <c r="H32" s="56"/>
      <c r="I32" s="58"/>
    </row>
    <row r="33" spans="2:9" ht="15.95" customHeight="1" x14ac:dyDescent="0.25">
      <c r="B33" s="53" t="s">
        <v>51</v>
      </c>
      <c r="C33" s="54"/>
      <c r="D33" s="54"/>
      <c r="E33" s="13">
        <v>2</v>
      </c>
      <c r="F33" s="80"/>
      <c r="G33" s="51"/>
      <c r="H33" s="56"/>
      <c r="I33" s="58"/>
    </row>
    <row r="34" spans="2:9" ht="16.5" thickBot="1" x14ac:dyDescent="0.3">
      <c r="B34" s="76" t="s">
        <v>52</v>
      </c>
      <c r="C34" s="77"/>
      <c r="D34" s="77"/>
      <c r="E34" s="16">
        <v>2</v>
      </c>
      <c r="F34" s="81"/>
      <c r="G34" s="52"/>
      <c r="H34" s="56"/>
      <c r="I34" s="58"/>
    </row>
    <row r="35" spans="2:9" ht="18" customHeight="1" x14ac:dyDescent="0.25">
      <c r="B35" s="78" t="s">
        <v>37</v>
      </c>
      <c r="C35" s="78"/>
      <c r="D35" s="78"/>
      <c r="E35" s="22">
        <f>SUM(E31:E34)</f>
        <v>12</v>
      </c>
      <c r="F35" s="23">
        <f>SUM(F4:F33)</f>
        <v>1</v>
      </c>
      <c r="G35" s="23">
        <f>G30+G21+G4</f>
        <v>1</v>
      </c>
      <c r="H35" s="19">
        <f>SUM(H5:H34)</f>
        <v>1</v>
      </c>
      <c r="I35" s="19">
        <f>SUM(I5:I34)</f>
        <v>0.3600000000000001</v>
      </c>
    </row>
  </sheetData>
  <mergeCells count="46">
    <mergeCell ref="B35:D35"/>
    <mergeCell ref="B30:D30"/>
    <mergeCell ref="F30:F34"/>
    <mergeCell ref="G30:G34"/>
    <mergeCell ref="H30:H34"/>
    <mergeCell ref="I30:I34"/>
    <mergeCell ref="B31:D31"/>
    <mergeCell ref="B32:D32"/>
    <mergeCell ref="B33:D33"/>
    <mergeCell ref="B34:D34"/>
    <mergeCell ref="B21:D21"/>
    <mergeCell ref="F21:F29"/>
    <mergeCell ref="B29:D29"/>
    <mergeCell ref="H21:H28"/>
    <mergeCell ref="I21:I28"/>
    <mergeCell ref="B22:D22"/>
    <mergeCell ref="B23:D23"/>
    <mergeCell ref="B24:D24"/>
    <mergeCell ref="B25:D25"/>
    <mergeCell ref="B26:D26"/>
    <mergeCell ref="B27:D27"/>
    <mergeCell ref="B28:D28"/>
    <mergeCell ref="G21:G29"/>
    <mergeCell ref="H5:H20"/>
    <mergeCell ref="I5:I20"/>
    <mergeCell ref="B6:D6"/>
    <mergeCell ref="B7:D7"/>
    <mergeCell ref="B8:D8"/>
    <mergeCell ref="B9:D9"/>
    <mergeCell ref="B10:D10"/>
    <mergeCell ref="B11:D11"/>
    <mergeCell ref="B12:D12"/>
    <mergeCell ref="B13:D13"/>
    <mergeCell ref="B18:D18"/>
    <mergeCell ref="B19:D19"/>
    <mergeCell ref="B20:D20"/>
    <mergeCell ref="B2:G2"/>
    <mergeCell ref="B3:E3"/>
    <mergeCell ref="B4:D4"/>
    <mergeCell ref="F4:F20"/>
    <mergeCell ref="G4:G20"/>
    <mergeCell ref="B5:D5"/>
    <mergeCell ref="B14:D14"/>
    <mergeCell ref="B15:D15"/>
    <mergeCell ref="B16:D16"/>
    <mergeCell ref="B17:D17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PERTINENCIA </vt:lpstr>
      <vt:lpstr>COEPES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Cuéllar Márquez</dc:creator>
  <cp:lastModifiedBy>marcos</cp:lastModifiedBy>
  <cp:lastPrinted>2023-08-25T18:33:58Z</cp:lastPrinted>
  <dcterms:created xsi:type="dcterms:W3CDTF">2021-01-07T20:53:28Z</dcterms:created>
  <dcterms:modified xsi:type="dcterms:W3CDTF">2024-07-08T17:56:36Z</dcterms:modified>
</cp:coreProperties>
</file>